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m\Documents\CAPUVA\Calculateur cotisations par plan\"/>
    </mc:Choice>
  </mc:AlternateContent>
  <xr:revisionPtr revIDLastSave="0" documentId="13_ncr:1_{B7023721-57B6-4E03-AB78-419E428D61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 1" sheetId="1" r:id="rId1"/>
    <sheet name="PLAN 2" sheetId="3" r:id="rId2"/>
    <sheet name="PLAN 3" sheetId="2" r:id="rId3"/>
  </sheets>
  <definedNames>
    <definedName name="_xlnm.Print_Area" localSheetId="2">'PLAN 3'!$A$1:$I$48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3" l="1"/>
  <c r="E42" i="3"/>
  <c r="B42" i="3"/>
  <c r="G42" i="3" s="1"/>
  <c r="H42" i="3" s="1"/>
  <c r="F41" i="3"/>
  <c r="E41" i="3"/>
  <c r="B41" i="3"/>
  <c r="G41" i="3" s="1"/>
  <c r="H41" i="3" s="1"/>
  <c r="F40" i="3"/>
  <c r="E40" i="3"/>
  <c r="B40" i="3"/>
  <c r="G40" i="3" s="1"/>
  <c r="H40" i="3" s="1"/>
  <c r="F39" i="3"/>
  <c r="E39" i="3"/>
  <c r="B39" i="3"/>
  <c r="G39" i="3" s="1"/>
  <c r="H39" i="3" s="1"/>
  <c r="F38" i="3"/>
  <c r="E38" i="3"/>
  <c r="B38" i="3"/>
  <c r="G38" i="3" s="1"/>
  <c r="H38" i="3" s="1"/>
  <c r="F37" i="3"/>
  <c r="E37" i="3"/>
  <c r="B37" i="3"/>
  <c r="G37" i="3" s="1"/>
  <c r="H37" i="3" s="1"/>
  <c r="F36" i="3"/>
  <c r="E36" i="3"/>
  <c r="B36" i="3"/>
  <c r="G36" i="3" s="1"/>
  <c r="H36" i="3" s="1"/>
  <c r="F35" i="3"/>
  <c r="E35" i="3"/>
  <c r="B35" i="3"/>
  <c r="G35" i="3" s="1"/>
  <c r="H35" i="3" s="1"/>
  <c r="F34" i="3"/>
  <c r="E34" i="3"/>
  <c r="B34" i="3"/>
  <c r="G34" i="3" s="1"/>
  <c r="H34" i="3" s="1"/>
  <c r="F33" i="3"/>
  <c r="E33" i="3"/>
  <c r="B33" i="3"/>
  <c r="G33" i="3" s="1"/>
  <c r="H33" i="3" s="1"/>
  <c r="F32" i="3"/>
  <c r="E32" i="3"/>
  <c r="B32" i="3"/>
  <c r="G32" i="3" s="1"/>
  <c r="H32" i="3" s="1"/>
  <c r="F31" i="3"/>
  <c r="E31" i="3"/>
  <c r="B31" i="3"/>
  <c r="G31" i="3" s="1"/>
  <c r="H31" i="3" s="1"/>
  <c r="F30" i="3"/>
  <c r="E30" i="3"/>
  <c r="B30" i="3"/>
  <c r="G30" i="3" s="1"/>
  <c r="H30" i="3" s="1"/>
  <c r="F29" i="3"/>
  <c r="E29" i="3"/>
  <c r="B29" i="3"/>
  <c r="G29" i="3" s="1"/>
  <c r="H29" i="3" s="1"/>
  <c r="F28" i="3"/>
  <c r="E28" i="3"/>
  <c r="B28" i="3"/>
  <c r="G28" i="3" s="1"/>
  <c r="H28" i="3" s="1"/>
  <c r="F27" i="3"/>
  <c r="E27" i="3"/>
  <c r="B27" i="3"/>
  <c r="G27" i="3" s="1"/>
  <c r="H27" i="3" s="1"/>
  <c r="F26" i="3"/>
  <c r="E26" i="3"/>
  <c r="B26" i="3"/>
  <c r="G26" i="3" s="1"/>
  <c r="H26" i="3" s="1"/>
  <c r="F25" i="3"/>
  <c r="E25" i="3"/>
  <c r="B25" i="3"/>
  <c r="G25" i="3" s="1"/>
  <c r="H25" i="3" s="1"/>
  <c r="F24" i="3"/>
  <c r="E24" i="3"/>
  <c r="B24" i="3"/>
  <c r="B42" i="2"/>
  <c r="G42" i="2" s="1"/>
  <c r="H42" i="2" s="1"/>
  <c r="B41" i="2"/>
  <c r="G41" i="2" s="1"/>
  <c r="H41" i="2" s="1"/>
  <c r="B40" i="2"/>
  <c r="G40" i="2" s="1"/>
  <c r="H40" i="2" s="1"/>
  <c r="B39" i="2"/>
  <c r="G39" i="2" s="1"/>
  <c r="H39" i="2" s="1"/>
  <c r="B38" i="2"/>
  <c r="G38" i="2" s="1"/>
  <c r="H38" i="2" s="1"/>
  <c r="B37" i="2"/>
  <c r="G37" i="2" s="1"/>
  <c r="H37" i="2" s="1"/>
  <c r="B36" i="2"/>
  <c r="G36" i="2" s="1"/>
  <c r="H36" i="2" s="1"/>
  <c r="B35" i="2"/>
  <c r="G35" i="2" s="1"/>
  <c r="H35" i="2" s="1"/>
  <c r="B34" i="2"/>
  <c r="G34" i="2" s="1"/>
  <c r="H34" i="2" s="1"/>
  <c r="B33" i="2"/>
  <c r="G33" i="2" s="1"/>
  <c r="H33" i="2" s="1"/>
  <c r="B32" i="2"/>
  <c r="G32" i="2" s="1"/>
  <c r="H32" i="2" s="1"/>
  <c r="B31" i="2"/>
  <c r="G31" i="2" s="1"/>
  <c r="H31" i="2" s="1"/>
  <c r="B30" i="2"/>
  <c r="G30" i="2" s="1"/>
  <c r="H30" i="2" s="1"/>
  <c r="B29" i="2"/>
  <c r="G29" i="2" s="1"/>
  <c r="H29" i="2" s="1"/>
  <c r="B28" i="2"/>
  <c r="G28" i="2" s="1"/>
  <c r="H28" i="2" s="1"/>
  <c r="B27" i="2"/>
  <c r="G27" i="2" s="1"/>
  <c r="H27" i="2" s="1"/>
  <c r="B26" i="2"/>
  <c r="G26" i="2" s="1"/>
  <c r="H26" i="2" s="1"/>
  <c r="B25" i="2"/>
  <c r="G25" i="2" s="1"/>
  <c r="H25" i="2" s="1"/>
  <c r="B24" i="2"/>
  <c r="G24" i="2" l="1"/>
  <c r="H24" i="2" s="1"/>
  <c r="G24" i="3"/>
  <c r="H24" i="3" s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4" i="1"/>
  <c r="B25" i="1" l="1"/>
  <c r="G25" i="1" s="1"/>
  <c r="H25" i="1" s="1"/>
  <c r="B26" i="1"/>
  <c r="G26" i="1" s="1"/>
  <c r="H26" i="1" s="1"/>
  <c r="B27" i="1"/>
  <c r="G27" i="1" s="1"/>
  <c r="H27" i="1" s="1"/>
  <c r="B28" i="1"/>
  <c r="G28" i="1" s="1"/>
  <c r="H28" i="1" s="1"/>
  <c r="B29" i="1"/>
  <c r="G29" i="1" s="1"/>
  <c r="H29" i="1" s="1"/>
  <c r="B30" i="1"/>
  <c r="G30" i="1" s="1"/>
  <c r="H30" i="1" s="1"/>
  <c r="B31" i="1"/>
  <c r="G31" i="1" s="1"/>
  <c r="H31" i="1" s="1"/>
  <c r="B32" i="1"/>
  <c r="G32" i="1" s="1"/>
  <c r="H32" i="1" s="1"/>
  <c r="B33" i="1"/>
  <c r="G33" i="1" s="1"/>
  <c r="H33" i="1" s="1"/>
  <c r="B34" i="1"/>
  <c r="G34" i="1" s="1"/>
  <c r="H34" i="1" s="1"/>
  <c r="B35" i="1"/>
  <c r="G35" i="1" s="1"/>
  <c r="H35" i="1" s="1"/>
  <c r="B36" i="1"/>
  <c r="G36" i="1" s="1"/>
  <c r="H36" i="1" s="1"/>
  <c r="B37" i="1"/>
  <c r="G37" i="1" s="1"/>
  <c r="H37" i="1" s="1"/>
  <c r="B38" i="1"/>
  <c r="G38" i="1" s="1"/>
  <c r="H38" i="1" s="1"/>
  <c r="B39" i="1"/>
  <c r="G39" i="1" s="1"/>
  <c r="H39" i="1" s="1"/>
  <c r="B40" i="1"/>
  <c r="G40" i="1" s="1"/>
  <c r="H40" i="1" s="1"/>
  <c r="B41" i="1"/>
  <c r="G41" i="1" s="1"/>
  <c r="H41" i="1" s="1"/>
  <c r="B42" i="1"/>
  <c r="G42" i="1" s="1"/>
  <c r="H42" i="1" s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24" i="1"/>
  <c r="B24" i="1"/>
  <c r="G24" i="1" s="1"/>
  <c r="H24" i="1" l="1"/>
</calcChain>
</file>

<file path=xl/sharedStrings.xml><?xml version="1.0" encoding="utf-8"?>
<sst xmlns="http://schemas.openxmlformats.org/spreadsheetml/2006/main" count="78" uniqueCount="34">
  <si>
    <t>Classe d'âge</t>
  </si>
  <si>
    <t>Âges</t>
  </si>
  <si>
    <t>Contribution en %</t>
  </si>
  <si>
    <t>18-24 H+F</t>
  </si>
  <si>
    <t>25-34 H+F</t>
  </si>
  <si>
    <t>35-44 H+F</t>
  </si>
  <si>
    <t>45-54 H+F</t>
  </si>
  <si>
    <t>Déduction de coordination</t>
  </si>
  <si>
    <t>Année de référence</t>
  </si>
  <si>
    <t>PLAN 1</t>
  </si>
  <si>
    <t>Salaire coordonné min.</t>
  </si>
  <si>
    <t>Salaire coordonné max.</t>
  </si>
  <si>
    <t>Salaire annuel max</t>
  </si>
  <si>
    <t>Seuil d'accès</t>
  </si>
  <si>
    <t>55-65 H+F</t>
  </si>
  <si>
    <t>Caisse de Prévoyance Professionnelle</t>
  </si>
  <si>
    <t>Berufliche Vorsorgekasse</t>
  </si>
  <si>
    <r>
      <t>CAPUVA</t>
    </r>
    <r>
      <rPr>
        <sz val="11"/>
        <color theme="1"/>
        <rFont val="Calibri"/>
        <family val="2"/>
        <scheme val="minor"/>
      </rPr>
      <t xml:space="preserve"> </t>
    </r>
  </si>
  <si>
    <t>Place de la Gare 2</t>
  </si>
  <si>
    <t>Case postale / Postfach 152</t>
  </si>
  <si>
    <t>1951 Sion – Sitten</t>
  </si>
  <si>
    <t>PLAN 3</t>
  </si>
  <si>
    <t>PLAN 2</t>
  </si>
  <si>
    <t>55-64 F</t>
  </si>
  <si>
    <t>Name, Vorname</t>
  </si>
  <si>
    <t>Geburtsjahr</t>
  </si>
  <si>
    <t>Alter</t>
  </si>
  <si>
    <t>Jährlicher AHV-Lohn</t>
  </si>
  <si>
    <t>Koordinationsabzug</t>
  </si>
  <si>
    <t>Versicherter Lohn</t>
  </si>
  <si>
    <t>Jahresbeitrag</t>
  </si>
  <si>
    <t>Monatsbeitrag</t>
  </si>
  <si>
    <t>Salaire annuel min
(entre 22'680 et 30'240)</t>
  </si>
  <si>
    <t>Diese Datei ist ein indikatives Berechnungsinstrument für das Jahr 2026. Die definitive Beitragsabrechnung wird von unserer Vorsorgekasse bei der Einreichung der Lohndeklaration erstellt.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</si>
</sst>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CHF&quot;\ #,##0.00;&quot;CHF&quot;\ \-#,##0.00"/>
    <numFmt numFmtId="165" formatCode="_ * #,##0.00_ ;_ * \-#,##0.00_ ;_ * &quot;-&quot;??_ ;_ @_ "/>
    <numFmt numFmtId="166" formatCode="&quot;CHF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808080"/>
      <name val="Arial"/>
      <family val="2"/>
    </font>
    <font>
      <b/>
      <sz val="11"/>
      <color theme="1"/>
      <name val="Arial"/>
      <family val="2"/>
    </font>
    <font>
      <sz val="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3FADFF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1" fontId="0" fillId="0" borderId="0" xfId="0" applyNumberFormat="1" applyAlignment="1" applyProtection="1">
      <alignment horizontal="center"/>
      <protection locked="0"/>
    </xf>
    <xf numFmtId="165" fontId="0" fillId="0" borderId="0" xfId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1" applyFont="1" applyAlignment="1" applyProtection="1">
      <alignment horizontal="center"/>
    </xf>
    <xf numFmtId="0" fontId="0" fillId="0" borderId="0" xfId="0" applyAlignment="1">
      <alignment horizontal="center"/>
    </xf>
    <xf numFmtId="165" fontId="0" fillId="0" borderId="0" xfId="1" applyFont="1" applyProtection="1"/>
    <xf numFmtId="0" fontId="2" fillId="0" borderId="0" xfId="0" applyFont="1" applyAlignment="1">
      <alignment horizontal="center" wrapText="1"/>
    </xf>
    <xf numFmtId="0" fontId="0" fillId="2" borderId="0" xfId="0" applyFill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0" fontId="6" fillId="0" borderId="0" xfId="0" applyFont="1" applyAlignment="1">
      <alignment vertical="center"/>
    </xf>
    <xf numFmtId="0" fontId="0" fillId="3" borderId="0" xfId="0" applyFill="1" applyProtection="1">
      <protection locked="0"/>
    </xf>
    <xf numFmtId="1" fontId="0" fillId="3" borderId="0" xfId="0" applyNumberFormat="1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" fontId="0" fillId="4" borderId="0" xfId="0" applyNumberFormat="1" applyFill="1" applyAlignment="1" applyProtection="1">
      <alignment horizontal="center"/>
      <protection locked="0"/>
    </xf>
    <xf numFmtId="166" fontId="0" fillId="0" borderId="0" xfId="1" applyNumberFormat="1" applyFont="1" applyAlignment="1" applyProtection="1">
      <alignment horizontal="center"/>
    </xf>
    <xf numFmtId="166" fontId="0" fillId="0" borderId="0" xfId="0" applyNumberFormat="1" applyAlignment="1">
      <alignment horizontal="center"/>
    </xf>
    <xf numFmtId="164" fontId="0" fillId="2" borderId="0" xfId="1" applyNumberFormat="1" applyFont="1" applyFill="1" applyAlignment="1" applyProtection="1">
      <alignment horizontal="center"/>
      <protection locked="0"/>
    </xf>
    <xf numFmtId="166" fontId="0" fillId="4" borderId="0" xfId="1" applyNumberFormat="1" applyFont="1" applyFill="1" applyAlignment="1" applyProtection="1">
      <alignment horizontal="center"/>
      <protection locked="0"/>
    </xf>
    <xf numFmtId="166" fontId="0" fillId="3" borderId="0" xfId="1" applyNumberFormat="1" applyFont="1" applyFill="1" applyAlignment="1" applyProtection="1">
      <alignment horizontal="center"/>
      <protection locked="0"/>
    </xf>
    <xf numFmtId="0" fontId="7" fillId="0" borderId="0" xfId="0" applyFont="1"/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457200</xdr:colOff>
      <xdr:row>2</xdr:row>
      <xdr:rowOff>142875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457200</xdr:colOff>
      <xdr:row>2</xdr:row>
      <xdr:rowOff>142875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457200</xdr:colOff>
      <xdr:row>2</xdr:row>
      <xdr:rowOff>142875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L54"/>
  <sheetViews>
    <sheetView tabSelected="1" zoomScale="80" zoomScaleNormal="80" workbookViewId="0">
      <selection activeCell="A24" sqref="A24"/>
    </sheetView>
  </sheetViews>
  <sheetFormatPr baseColWidth="10" defaultRowHeight="15" x14ac:dyDescent="0.25"/>
  <cols>
    <col min="1" max="1" width="24.85546875" style="3" bestFit="1" customWidth="1"/>
    <col min="2" max="2" width="18.85546875" style="4" bestFit="1" customWidth="1"/>
    <col min="3" max="6" width="24.85546875" style="4" bestFit="1" customWidth="1"/>
    <col min="7" max="7" width="21" style="3" bestFit="1" customWidth="1"/>
    <col min="8" max="8" width="24.85546875" style="3" bestFit="1" customWidth="1"/>
    <col min="9" max="9" width="11.42578125" style="3"/>
    <col min="10" max="10" width="0" style="3" hidden="1" customWidth="1"/>
    <col min="11" max="11" width="19.5703125" style="3" hidden="1" customWidth="1"/>
    <col min="12" max="12" width="17.140625" style="3" hidden="1" customWidth="1"/>
    <col min="13" max="16384" width="11.42578125" style="3"/>
  </cols>
  <sheetData>
    <row r="1" spans="1:12" x14ac:dyDescent="0.25">
      <c r="A1" s="14" t="s">
        <v>15</v>
      </c>
    </row>
    <row r="2" spans="1:12" x14ac:dyDescent="0.25">
      <c r="A2" s="14" t="s">
        <v>16</v>
      </c>
    </row>
    <row r="3" spans="1:12" x14ac:dyDescent="0.25">
      <c r="A3" s="15" t="s">
        <v>17</v>
      </c>
    </row>
    <row r="4" spans="1:12" x14ac:dyDescent="0.25">
      <c r="A4" s="16"/>
    </row>
    <row r="5" spans="1:12" x14ac:dyDescent="0.25">
      <c r="A5" s="14" t="s">
        <v>18</v>
      </c>
    </row>
    <row r="6" spans="1:12" x14ac:dyDescent="0.25">
      <c r="A6" s="14" t="s">
        <v>19</v>
      </c>
    </row>
    <row r="7" spans="1:12" x14ac:dyDescent="0.25">
      <c r="A7" s="14" t="s">
        <v>20</v>
      </c>
    </row>
    <row r="11" spans="1:12" ht="30" hidden="1" x14ac:dyDescent="0.25">
      <c r="B11" s="5" t="s">
        <v>8</v>
      </c>
      <c r="C11" s="5" t="s">
        <v>7</v>
      </c>
      <c r="D11" s="6" t="s">
        <v>12</v>
      </c>
      <c r="E11" s="6" t="s">
        <v>13</v>
      </c>
      <c r="F11" s="11" t="s">
        <v>32</v>
      </c>
      <c r="G11" s="6" t="s">
        <v>10</v>
      </c>
      <c r="H11" s="6" t="s">
        <v>11</v>
      </c>
      <c r="I11" s="5"/>
      <c r="J11" s="6" t="s">
        <v>0</v>
      </c>
      <c r="K11" s="6" t="s">
        <v>1</v>
      </c>
      <c r="L11" s="6" t="s">
        <v>2</v>
      </c>
    </row>
    <row r="12" spans="1:12" hidden="1" x14ac:dyDescent="0.25">
      <c r="B12" s="9">
        <v>2026</v>
      </c>
      <c r="C12" s="10">
        <v>26460</v>
      </c>
      <c r="D12" s="8">
        <v>90720</v>
      </c>
      <c r="E12" s="8">
        <v>22680</v>
      </c>
      <c r="F12" s="8">
        <v>30240</v>
      </c>
      <c r="G12" s="8">
        <v>3780</v>
      </c>
      <c r="H12" s="8">
        <v>64260</v>
      </c>
      <c r="I12"/>
      <c r="J12" s="9">
        <v>1</v>
      </c>
      <c r="K12" s="8" t="s">
        <v>3</v>
      </c>
      <c r="L12" s="9">
        <v>2</v>
      </c>
    </row>
    <row r="13" spans="1:12" x14ac:dyDescent="0.25">
      <c r="G13"/>
      <c r="H13"/>
      <c r="I13"/>
      <c r="J13" s="9">
        <v>2</v>
      </c>
      <c r="K13" s="9" t="s">
        <v>4</v>
      </c>
      <c r="L13" s="9">
        <v>11</v>
      </c>
    </row>
    <row r="14" spans="1:12" x14ac:dyDescent="0.25">
      <c r="G14"/>
      <c r="H14"/>
      <c r="I14"/>
      <c r="J14" s="9">
        <v>3</v>
      </c>
      <c r="K14" s="9" t="s">
        <v>5</v>
      </c>
      <c r="L14" s="9">
        <v>14</v>
      </c>
    </row>
    <row r="15" spans="1:12" ht="21" x14ac:dyDescent="0.35">
      <c r="A15" s="27" t="s">
        <v>9</v>
      </c>
      <c r="B15" s="27"/>
      <c r="C15" s="27"/>
      <c r="D15" s="27"/>
      <c r="E15" s="27"/>
      <c r="F15" s="27"/>
      <c r="G15" s="27"/>
      <c r="H15" s="27"/>
      <c r="I15"/>
      <c r="J15" s="9">
        <v>4</v>
      </c>
      <c r="K15" s="9" t="s">
        <v>6</v>
      </c>
      <c r="L15" s="9">
        <v>19</v>
      </c>
    </row>
    <row r="16" spans="1:12" x14ac:dyDescent="0.25">
      <c r="G16"/>
      <c r="H16"/>
      <c r="I16"/>
      <c r="J16" s="9">
        <v>5</v>
      </c>
      <c r="K16" s="9" t="s">
        <v>14</v>
      </c>
      <c r="L16" s="9">
        <v>22</v>
      </c>
    </row>
    <row r="17" spans="1:12" x14ac:dyDescent="0.25">
      <c r="G17"/>
      <c r="H17"/>
      <c r="I17"/>
      <c r="J17" s="9"/>
      <c r="K17" s="9"/>
      <c r="L17" s="9"/>
    </row>
    <row r="22" spans="1:12" x14ac:dyDescent="0.25">
      <c r="A22" s="5" t="s">
        <v>24</v>
      </c>
      <c r="B22" s="6" t="s">
        <v>26</v>
      </c>
      <c r="C22" s="6" t="s">
        <v>25</v>
      </c>
      <c r="D22" s="6" t="s">
        <v>27</v>
      </c>
      <c r="E22" s="6" t="s">
        <v>28</v>
      </c>
      <c r="F22" s="6" t="s">
        <v>29</v>
      </c>
      <c r="G22" s="6" t="s">
        <v>30</v>
      </c>
      <c r="H22" s="6" t="s">
        <v>31</v>
      </c>
    </row>
    <row r="23" spans="1:12" x14ac:dyDescent="0.25">
      <c r="H23"/>
    </row>
    <row r="24" spans="1:12" x14ac:dyDescent="0.25">
      <c r="A24" s="12"/>
      <c r="B24" s="7">
        <f t="shared" ref="B24:B42" si="0">B$12-C24</f>
        <v>2026</v>
      </c>
      <c r="C24" s="13"/>
      <c r="D24" s="23"/>
      <c r="E24" s="21">
        <f t="shared" ref="E24:E42" si="1">$C$12</f>
        <v>26460</v>
      </c>
      <c r="F24" s="21">
        <f>IF(D24&lt;$E$12,0,IF(D24&lt;=$F$12,$G$12,IF(D24&gt;=$D$12,$H$12,D24-E24)))</f>
        <v>0</v>
      </c>
      <c r="G24" s="22" t="b">
        <f>IF(B24&lt;18,0,IF(B24&lt;=24,F24*$L$12/100,IF(B24&lt;=34,F24*$L$13/100,IF(B24&lt;=44,F24*$L$14/100,IF(B24&lt;54,F24*$L$15/100,IF(B24&lt;=65,F24*$L$16/100))))))</f>
        <v>0</v>
      </c>
      <c r="H24" s="22">
        <f>MROUND(G24/12,0.05)</f>
        <v>0</v>
      </c>
    </row>
    <row r="25" spans="1:12" x14ac:dyDescent="0.25">
      <c r="A25" s="12"/>
      <c r="B25" s="7">
        <f t="shared" si="0"/>
        <v>2026</v>
      </c>
      <c r="C25" s="13"/>
      <c r="D25" s="23"/>
      <c r="E25" s="21">
        <f t="shared" si="1"/>
        <v>26460</v>
      </c>
      <c r="F25" s="21">
        <f t="shared" ref="F25:F42" si="2">IF(D25&lt;$E$12,0,IF(D25&lt;=$F$12,$G$12,IF(D25&gt;=$D$12,$H$12,D25-E25)))</f>
        <v>0</v>
      </c>
      <c r="G25" s="22" t="b">
        <f t="shared" ref="G25:G42" si="3">IF(B25&lt;18,0,IF(B25&lt;=24,F25*$L$12/100,IF(B25&lt;=34,F25*$L$13/100,IF(B25&lt;=44,F25*$L$14/100,IF(B25&lt;54,F25*$L$15/100,IF(B25&lt;=65,F25*$L$16/100))))))</f>
        <v>0</v>
      </c>
      <c r="H25" s="22">
        <f t="shared" ref="H25:H42" si="4">MROUND(G25/12,0.05)</f>
        <v>0</v>
      </c>
    </row>
    <row r="26" spans="1:12" x14ac:dyDescent="0.25">
      <c r="A26" s="12"/>
      <c r="B26" s="7">
        <f t="shared" si="0"/>
        <v>2026</v>
      </c>
      <c r="C26" s="13"/>
      <c r="D26" s="23"/>
      <c r="E26" s="21">
        <f t="shared" si="1"/>
        <v>26460</v>
      </c>
      <c r="F26" s="21">
        <f t="shared" si="2"/>
        <v>0</v>
      </c>
      <c r="G26" s="22" t="b">
        <f t="shared" si="3"/>
        <v>0</v>
      </c>
      <c r="H26" s="22">
        <f t="shared" si="4"/>
        <v>0</v>
      </c>
    </row>
    <row r="27" spans="1:12" x14ac:dyDescent="0.25">
      <c r="A27" s="12"/>
      <c r="B27" s="7">
        <f t="shared" si="0"/>
        <v>2026</v>
      </c>
      <c r="C27" s="13"/>
      <c r="D27" s="23"/>
      <c r="E27" s="21">
        <f t="shared" si="1"/>
        <v>26460</v>
      </c>
      <c r="F27" s="21">
        <f t="shared" si="2"/>
        <v>0</v>
      </c>
      <c r="G27" s="22" t="b">
        <f t="shared" si="3"/>
        <v>0</v>
      </c>
      <c r="H27" s="22">
        <f t="shared" si="4"/>
        <v>0</v>
      </c>
    </row>
    <row r="28" spans="1:12" x14ac:dyDescent="0.25">
      <c r="A28" s="12"/>
      <c r="B28" s="7">
        <f t="shared" si="0"/>
        <v>2026</v>
      </c>
      <c r="C28" s="13"/>
      <c r="D28" s="23"/>
      <c r="E28" s="21">
        <f t="shared" si="1"/>
        <v>26460</v>
      </c>
      <c r="F28" s="21">
        <f t="shared" si="2"/>
        <v>0</v>
      </c>
      <c r="G28" s="22" t="b">
        <f t="shared" si="3"/>
        <v>0</v>
      </c>
      <c r="H28" s="22">
        <f t="shared" si="4"/>
        <v>0</v>
      </c>
    </row>
    <row r="29" spans="1:12" x14ac:dyDescent="0.25">
      <c r="A29" s="12"/>
      <c r="B29" s="7">
        <f t="shared" si="0"/>
        <v>2026</v>
      </c>
      <c r="C29" s="13"/>
      <c r="D29" s="23"/>
      <c r="E29" s="21">
        <f t="shared" si="1"/>
        <v>26460</v>
      </c>
      <c r="F29" s="21">
        <f t="shared" si="2"/>
        <v>0</v>
      </c>
      <c r="G29" s="22" t="b">
        <f t="shared" si="3"/>
        <v>0</v>
      </c>
      <c r="H29" s="22">
        <f t="shared" si="4"/>
        <v>0</v>
      </c>
    </row>
    <row r="30" spans="1:12" x14ac:dyDescent="0.25">
      <c r="A30" s="12"/>
      <c r="B30" s="7">
        <f t="shared" si="0"/>
        <v>2026</v>
      </c>
      <c r="C30" s="13"/>
      <c r="D30" s="23"/>
      <c r="E30" s="21">
        <f t="shared" si="1"/>
        <v>26460</v>
      </c>
      <c r="F30" s="21">
        <f t="shared" si="2"/>
        <v>0</v>
      </c>
      <c r="G30" s="22" t="b">
        <f t="shared" si="3"/>
        <v>0</v>
      </c>
      <c r="H30" s="22">
        <f t="shared" si="4"/>
        <v>0</v>
      </c>
    </row>
    <row r="31" spans="1:12" x14ac:dyDescent="0.25">
      <c r="A31" s="12"/>
      <c r="B31" s="7">
        <f t="shared" si="0"/>
        <v>2026</v>
      </c>
      <c r="C31" s="13"/>
      <c r="D31" s="23"/>
      <c r="E31" s="21">
        <f t="shared" si="1"/>
        <v>26460</v>
      </c>
      <c r="F31" s="21">
        <f t="shared" si="2"/>
        <v>0</v>
      </c>
      <c r="G31" s="22" t="b">
        <f t="shared" si="3"/>
        <v>0</v>
      </c>
      <c r="H31" s="22">
        <f t="shared" si="4"/>
        <v>0</v>
      </c>
    </row>
    <row r="32" spans="1:12" x14ac:dyDescent="0.25">
      <c r="A32" s="12"/>
      <c r="B32" s="7">
        <f t="shared" si="0"/>
        <v>2026</v>
      </c>
      <c r="C32" s="13"/>
      <c r="D32" s="23"/>
      <c r="E32" s="21">
        <f t="shared" si="1"/>
        <v>26460</v>
      </c>
      <c r="F32" s="21">
        <f t="shared" si="2"/>
        <v>0</v>
      </c>
      <c r="G32" s="22" t="b">
        <f t="shared" si="3"/>
        <v>0</v>
      </c>
      <c r="H32" s="22">
        <f t="shared" si="4"/>
        <v>0</v>
      </c>
    </row>
    <row r="33" spans="1:8" x14ac:dyDescent="0.25">
      <c r="A33" s="12"/>
      <c r="B33" s="7">
        <f t="shared" si="0"/>
        <v>2026</v>
      </c>
      <c r="C33" s="13"/>
      <c r="D33" s="23"/>
      <c r="E33" s="21">
        <f t="shared" si="1"/>
        <v>26460</v>
      </c>
      <c r="F33" s="21">
        <f t="shared" si="2"/>
        <v>0</v>
      </c>
      <c r="G33" s="22" t="b">
        <f t="shared" si="3"/>
        <v>0</v>
      </c>
      <c r="H33" s="22">
        <f t="shared" si="4"/>
        <v>0</v>
      </c>
    </row>
    <row r="34" spans="1:8" x14ac:dyDescent="0.25">
      <c r="A34" s="12"/>
      <c r="B34" s="7">
        <f t="shared" si="0"/>
        <v>2026</v>
      </c>
      <c r="C34" s="13"/>
      <c r="D34" s="23"/>
      <c r="E34" s="21">
        <f t="shared" si="1"/>
        <v>26460</v>
      </c>
      <c r="F34" s="21">
        <f t="shared" si="2"/>
        <v>0</v>
      </c>
      <c r="G34" s="22" t="b">
        <f t="shared" si="3"/>
        <v>0</v>
      </c>
      <c r="H34" s="22">
        <f t="shared" si="4"/>
        <v>0</v>
      </c>
    </row>
    <row r="35" spans="1:8" x14ac:dyDescent="0.25">
      <c r="A35" s="12"/>
      <c r="B35" s="7">
        <f t="shared" si="0"/>
        <v>2026</v>
      </c>
      <c r="C35" s="13"/>
      <c r="D35" s="23"/>
      <c r="E35" s="21">
        <f t="shared" si="1"/>
        <v>26460</v>
      </c>
      <c r="F35" s="21">
        <f t="shared" si="2"/>
        <v>0</v>
      </c>
      <c r="G35" s="22" t="b">
        <f t="shared" si="3"/>
        <v>0</v>
      </c>
      <c r="H35" s="22">
        <f t="shared" si="4"/>
        <v>0</v>
      </c>
    </row>
    <row r="36" spans="1:8" x14ac:dyDescent="0.25">
      <c r="A36" s="12"/>
      <c r="B36" s="7">
        <f t="shared" si="0"/>
        <v>2026</v>
      </c>
      <c r="C36" s="13"/>
      <c r="D36" s="23"/>
      <c r="E36" s="21">
        <f t="shared" si="1"/>
        <v>26460</v>
      </c>
      <c r="F36" s="21">
        <f t="shared" si="2"/>
        <v>0</v>
      </c>
      <c r="G36" s="22" t="b">
        <f t="shared" si="3"/>
        <v>0</v>
      </c>
      <c r="H36" s="22">
        <f t="shared" si="4"/>
        <v>0</v>
      </c>
    </row>
    <row r="37" spans="1:8" x14ac:dyDescent="0.25">
      <c r="A37" s="12"/>
      <c r="B37" s="7">
        <f t="shared" si="0"/>
        <v>2026</v>
      </c>
      <c r="C37" s="13"/>
      <c r="D37" s="23"/>
      <c r="E37" s="21">
        <f t="shared" si="1"/>
        <v>26460</v>
      </c>
      <c r="F37" s="21">
        <f t="shared" si="2"/>
        <v>0</v>
      </c>
      <c r="G37" s="22" t="b">
        <f t="shared" si="3"/>
        <v>0</v>
      </c>
      <c r="H37" s="22">
        <f t="shared" si="4"/>
        <v>0</v>
      </c>
    </row>
    <row r="38" spans="1:8" x14ac:dyDescent="0.25">
      <c r="A38" s="12"/>
      <c r="B38" s="7">
        <f t="shared" si="0"/>
        <v>2026</v>
      </c>
      <c r="C38" s="13"/>
      <c r="D38" s="23"/>
      <c r="E38" s="21">
        <f t="shared" si="1"/>
        <v>26460</v>
      </c>
      <c r="F38" s="21">
        <f t="shared" si="2"/>
        <v>0</v>
      </c>
      <c r="G38" s="22" t="b">
        <f t="shared" si="3"/>
        <v>0</v>
      </c>
      <c r="H38" s="22">
        <f t="shared" si="4"/>
        <v>0</v>
      </c>
    </row>
    <row r="39" spans="1:8" x14ac:dyDescent="0.25">
      <c r="A39" s="12"/>
      <c r="B39" s="7">
        <f t="shared" si="0"/>
        <v>2026</v>
      </c>
      <c r="C39" s="13"/>
      <c r="D39" s="23"/>
      <c r="E39" s="21">
        <f t="shared" si="1"/>
        <v>26460</v>
      </c>
      <c r="F39" s="21">
        <f t="shared" si="2"/>
        <v>0</v>
      </c>
      <c r="G39" s="22" t="b">
        <f t="shared" si="3"/>
        <v>0</v>
      </c>
      <c r="H39" s="22">
        <f t="shared" si="4"/>
        <v>0</v>
      </c>
    </row>
    <row r="40" spans="1:8" x14ac:dyDescent="0.25">
      <c r="A40" s="12"/>
      <c r="B40" s="7">
        <f t="shared" si="0"/>
        <v>2026</v>
      </c>
      <c r="C40" s="13"/>
      <c r="D40" s="23"/>
      <c r="E40" s="21">
        <f t="shared" si="1"/>
        <v>26460</v>
      </c>
      <c r="F40" s="21">
        <f t="shared" si="2"/>
        <v>0</v>
      </c>
      <c r="G40" s="22" t="b">
        <f t="shared" si="3"/>
        <v>0</v>
      </c>
      <c r="H40" s="22">
        <f t="shared" si="4"/>
        <v>0</v>
      </c>
    </row>
    <row r="41" spans="1:8" x14ac:dyDescent="0.25">
      <c r="A41" s="12"/>
      <c r="B41" s="7">
        <f t="shared" si="0"/>
        <v>2026</v>
      </c>
      <c r="C41" s="13"/>
      <c r="D41" s="23"/>
      <c r="E41" s="21">
        <f t="shared" si="1"/>
        <v>26460</v>
      </c>
      <c r="F41" s="21">
        <f t="shared" si="2"/>
        <v>0</v>
      </c>
      <c r="G41" s="22" t="b">
        <f t="shared" si="3"/>
        <v>0</v>
      </c>
      <c r="H41" s="22">
        <f t="shared" si="4"/>
        <v>0</v>
      </c>
    </row>
    <row r="42" spans="1:8" x14ac:dyDescent="0.25">
      <c r="A42" s="12"/>
      <c r="B42" s="7">
        <f t="shared" si="0"/>
        <v>2026</v>
      </c>
      <c r="C42" s="13"/>
      <c r="D42" s="23"/>
      <c r="E42" s="21">
        <f t="shared" si="1"/>
        <v>26460</v>
      </c>
      <c r="F42" s="21">
        <f t="shared" si="2"/>
        <v>0</v>
      </c>
      <c r="G42" s="22" t="b">
        <f t="shared" si="3"/>
        <v>0</v>
      </c>
      <c r="H42" s="22">
        <f t="shared" si="4"/>
        <v>0</v>
      </c>
    </row>
    <row r="43" spans="1:8" x14ac:dyDescent="0.25">
      <c r="B43" s="1"/>
      <c r="C43" s="1"/>
      <c r="D43" s="2"/>
      <c r="E43" s="2"/>
      <c r="F43" s="2"/>
    </row>
    <row r="44" spans="1:8" x14ac:dyDescent="0.25">
      <c r="B44" s="1"/>
      <c r="C44" s="1"/>
      <c r="D44" s="2"/>
      <c r="E44" s="2"/>
      <c r="F44" s="2"/>
    </row>
    <row r="45" spans="1:8" x14ac:dyDescent="0.25">
      <c r="B45" s="1"/>
      <c r="D45" s="2"/>
      <c r="E45" s="2"/>
      <c r="F45" s="2"/>
    </row>
    <row r="46" spans="1:8" x14ac:dyDescent="0.25">
      <c r="A46" s="26" t="s">
        <v>33</v>
      </c>
      <c r="B46" s="1"/>
      <c r="D46" s="2"/>
      <c r="E46" s="2"/>
      <c r="F46" s="2"/>
    </row>
    <row r="47" spans="1:8" x14ac:dyDescent="0.25">
      <c r="E47" s="2"/>
      <c r="F47" s="2"/>
    </row>
    <row r="48" spans="1:8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</row>
    <row r="52" spans="5:6" x14ac:dyDescent="0.25">
      <c r="E52" s="2"/>
    </row>
    <row r="53" spans="5:6" x14ac:dyDescent="0.25">
      <c r="E53" s="2"/>
    </row>
    <row r="54" spans="5:6" x14ac:dyDescent="0.25">
      <c r="E54" s="2"/>
    </row>
  </sheetData>
  <sheetProtection algorithmName="SHA-512" hashValue="k+ceSnhzLPt9wozgISgBoXRsdFbQOi8sOEWAGeivh+vxE6CDDmGfy6LsOLsKTApHSSHdpHL3yuBKMM6BHUGZtQ==" saltValue="Us3KmcPSN7B5VBzo/Ml47Q==" spinCount="100000" sheet="1" objects="1" scenarios="1" selectLockedCells="1"/>
  <mergeCells count="1">
    <mergeCell ref="A15:H15"/>
  </mergeCells>
  <pageMargins left="0.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L54"/>
  <sheetViews>
    <sheetView zoomScale="80" zoomScaleNormal="80" workbookViewId="0">
      <selection activeCell="A12" sqref="A11:XFD12"/>
    </sheetView>
  </sheetViews>
  <sheetFormatPr baseColWidth="10" defaultRowHeight="15" x14ac:dyDescent="0.25"/>
  <cols>
    <col min="1" max="1" width="24.85546875" style="3" bestFit="1" customWidth="1"/>
    <col min="2" max="2" width="18.85546875" style="4" bestFit="1" customWidth="1"/>
    <col min="3" max="6" width="24.85546875" style="4" bestFit="1" customWidth="1"/>
    <col min="7" max="7" width="21" style="3" bestFit="1" customWidth="1"/>
    <col min="8" max="8" width="24.85546875" style="3" bestFit="1" customWidth="1"/>
    <col min="9" max="9" width="11.42578125" style="3"/>
    <col min="10" max="10" width="0" style="3" hidden="1" customWidth="1"/>
    <col min="11" max="11" width="19.5703125" style="3" hidden="1" customWidth="1"/>
    <col min="12" max="12" width="17.140625" style="3" hidden="1" customWidth="1"/>
    <col min="13" max="16384" width="11.42578125" style="3"/>
  </cols>
  <sheetData>
    <row r="1" spans="1:12" x14ac:dyDescent="0.25">
      <c r="A1" s="14" t="s">
        <v>15</v>
      </c>
      <c r="B1"/>
      <c r="C1"/>
      <c r="D1"/>
      <c r="E1"/>
      <c r="F1"/>
      <c r="G1"/>
      <c r="H1"/>
      <c r="I1"/>
    </row>
    <row r="2" spans="1:12" x14ac:dyDescent="0.25">
      <c r="A2" s="14" t="s">
        <v>16</v>
      </c>
      <c r="B2"/>
      <c r="C2"/>
      <c r="D2"/>
      <c r="E2"/>
      <c r="F2"/>
      <c r="G2"/>
      <c r="H2"/>
      <c r="I2"/>
    </row>
    <row r="3" spans="1:12" x14ac:dyDescent="0.25">
      <c r="A3" s="15" t="s">
        <v>17</v>
      </c>
      <c r="B3"/>
      <c r="C3"/>
      <c r="D3"/>
      <c r="E3"/>
      <c r="F3"/>
      <c r="G3"/>
      <c r="H3"/>
      <c r="I3"/>
    </row>
    <row r="4" spans="1:12" x14ac:dyDescent="0.25">
      <c r="A4" s="16"/>
      <c r="B4"/>
      <c r="C4"/>
      <c r="D4"/>
      <c r="E4"/>
      <c r="F4"/>
      <c r="G4"/>
      <c r="H4"/>
      <c r="I4"/>
    </row>
    <row r="5" spans="1:12" x14ac:dyDescent="0.25">
      <c r="A5" s="14" t="s">
        <v>18</v>
      </c>
      <c r="B5"/>
      <c r="C5"/>
      <c r="D5" s="14"/>
      <c r="E5"/>
      <c r="F5"/>
      <c r="G5"/>
      <c r="H5"/>
    </row>
    <row r="6" spans="1:12" x14ac:dyDescent="0.25">
      <c r="A6" s="14" t="s">
        <v>19</v>
      </c>
      <c r="B6"/>
      <c r="C6"/>
      <c r="D6"/>
      <c r="E6"/>
      <c r="F6"/>
      <c r="G6"/>
      <c r="H6"/>
      <c r="I6"/>
    </row>
    <row r="7" spans="1:12" x14ac:dyDescent="0.25">
      <c r="A7" s="14" t="s">
        <v>20</v>
      </c>
      <c r="B7"/>
      <c r="C7"/>
      <c r="D7"/>
      <c r="E7"/>
      <c r="F7"/>
      <c r="G7"/>
      <c r="H7"/>
      <c r="I7"/>
    </row>
    <row r="8" spans="1:12" x14ac:dyDescent="0.25">
      <c r="A8" s="14"/>
      <c r="B8"/>
      <c r="C8"/>
      <c r="D8"/>
      <c r="E8"/>
      <c r="F8"/>
      <c r="G8"/>
      <c r="H8"/>
      <c r="I8"/>
    </row>
    <row r="9" spans="1:12" x14ac:dyDescent="0.25">
      <c r="A9" s="14"/>
      <c r="B9"/>
      <c r="C9"/>
      <c r="D9"/>
      <c r="E9"/>
      <c r="F9"/>
      <c r="G9"/>
      <c r="H9"/>
      <c r="I9"/>
    </row>
    <row r="10" spans="1:12" x14ac:dyDescent="0.25">
      <c r="A10" s="14"/>
      <c r="B10"/>
      <c r="C10"/>
      <c r="D10"/>
      <c r="E10"/>
      <c r="F10"/>
      <c r="G10"/>
      <c r="H10"/>
      <c r="I10"/>
    </row>
    <row r="11" spans="1:12" ht="30" hidden="1" x14ac:dyDescent="0.25">
      <c r="B11" s="5" t="s">
        <v>8</v>
      </c>
      <c r="C11" s="5" t="s">
        <v>7</v>
      </c>
      <c r="D11" s="6" t="s">
        <v>12</v>
      </c>
      <c r="E11" s="6" t="s">
        <v>13</v>
      </c>
      <c r="F11" s="11" t="s">
        <v>32</v>
      </c>
      <c r="G11" s="6" t="s">
        <v>10</v>
      </c>
      <c r="H11" s="6" t="s">
        <v>11</v>
      </c>
      <c r="I11" s="5"/>
      <c r="J11" s="6" t="s">
        <v>0</v>
      </c>
      <c r="K11" s="6" t="s">
        <v>1</v>
      </c>
      <c r="L11" s="6" t="s">
        <v>2</v>
      </c>
    </row>
    <row r="12" spans="1:12" hidden="1" x14ac:dyDescent="0.25">
      <c r="B12" s="9">
        <v>2026</v>
      </c>
      <c r="C12" s="10">
        <v>26460</v>
      </c>
      <c r="D12" s="8">
        <v>182000</v>
      </c>
      <c r="E12" s="8">
        <v>22680</v>
      </c>
      <c r="F12" s="8">
        <v>30240</v>
      </c>
      <c r="G12" s="8">
        <v>37480</v>
      </c>
      <c r="H12" s="8">
        <v>155540</v>
      </c>
      <c r="I12"/>
      <c r="J12" s="9">
        <v>1</v>
      </c>
      <c r="K12" s="8" t="s">
        <v>3</v>
      </c>
      <c r="L12" s="9">
        <v>2</v>
      </c>
    </row>
    <row r="13" spans="1:12" x14ac:dyDescent="0.25">
      <c r="G13"/>
      <c r="H13"/>
      <c r="I13"/>
      <c r="J13" s="9">
        <v>2</v>
      </c>
      <c r="K13" s="9" t="s">
        <v>4</v>
      </c>
      <c r="L13" s="9">
        <v>11</v>
      </c>
    </row>
    <row r="14" spans="1:12" x14ac:dyDescent="0.25">
      <c r="G14"/>
      <c r="H14"/>
      <c r="I14"/>
      <c r="J14" s="9">
        <v>3</v>
      </c>
      <c r="K14" s="9" t="s">
        <v>5</v>
      </c>
      <c r="L14" s="9">
        <v>14</v>
      </c>
    </row>
    <row r="15" spans="1:12" ht="21" x14ac:dyDescent="0.35">
      <c r="A15" s="27" t="s">
        <v>22</v>
      </c>
      <c r="B15" s="27"/>
      <c r="C15" s="27"/>
      <c r="D15" s="27"/>
      <c r="E15" s="27"/>
      <c r="F15" s="27"/>
      <c r="G15" s="27"/>
      <c r="H15" s="27"/>
      <c r="I15"/>
      <c r="J15" s="9">
        <v>4</v>
      </c>
      <c r="K15" s="9" t="s">
        <v>6</v>
      </c>
      <c r="L15" s="9">
        <v>19</v>
      </c>
    </row>
    <row r="16" spans="1:12" x14ac:dyDescent="0.25">
      <c r="G16"/>
      <c r="H16"/>
      <c r="I16"/>
      <c r="J16" s="9">
        <v>5</v>
      </c>
      <c r="K16" s="9" t="s">
        <v>23</v>
      </c>
      <c r="L16" s="9">
        <v>22</v>
      </c>
    </row>
    <row r="17" spans="1:12" x14ac:dyDescent="0.25">
      <c r="G17"/>
      <c r="H17"/>
      <c r="I17"/>
      <c r="J17" s="9"/>
      <c r="K17" s="9"/>
      <c r="L17" s="9"/>
    </row>
    <row r="22" spans="1:12" x14ac:dyDescent="0.25">
      <c r="A22" s="5" t="s">
        <v>24</v>
      </c>
      <c r="B22" s="6" t="s">
        <v>26</v>
      </c>
      <c r="C22" s="6" t="s">
        <v>25</v>
      </c>
      <c r="D22" s="6" t="s">
        <v>27</v>
      </c>
      <c r="E22" s="6" t="s">
        <v>28</v>
      </c>
      <c r="F22" s="6" t="s">
        <v>29</v>
      </c>
      <c r="G22" s="6" t="s">
        <v>30</v>
      </c>
      <c r="H22" s="6" t="s">
        <v>31</v>
      </c>
    </row>
    <row r="23" spans="1:12" x14ac:dyDescent="0.25">
      <c r="H23"/>
    </row>
    <row r="24" spans="1:12" x14ac:dyDescent="0.25">
      <c r="A24" s="19"/>
      <c r="B24" s="7">
        <f t="shared" ref="B24:B42" si="0">B$12-C24</f>
        <v>2026</v>
      </c>
      <c r="C24" s="20"/>
      <c r="D24" s="24"/>
      <c r="E24" s="21">
        <f t="shared" ref="E24:E42" si="1">$C$12</f>
        <v>26460</v>
      </c>
      <c r="F24" s="21">
        <f>IF(D24&lt;$E$12,0,IF(D24&lt;=$F$12,$G$12,IF(D24&gt;=$D$12,$H$12,D24-E24)))</f>
        <v>0</v>
      </c>
      <c r="G24" s="22" t="b">
        <f>IF(B24&lt;18,0,IF(B24&lt;=24,F24*$L$12/100,IF(B24&lt;=34,F24*$L$13/100,IF(B24&lt;=44,F24*$L$14/100,IF(B24&lt;54,F24*$L$15/100,IF(B24&lt;=65,F24*$L$16/100))))))</f>
        <v>0</v>
      </c>
      <c r="H24" s="22">
        <f>MROUND(G24/12,0.05)</f>
        <v>0</v>
      </c>
    </row>
    <row r="25" spans="1:12" x14ac:dyDescent="0.25">
      <c r="A25" s="19"/>
      <c r="B25" s="7">
        <f t="shared" si="0"/>
        <v>2026</v>
      </c>
      <c r="C25" s="20"/>
      <c r="D25" s="24"/>
      <c r="E25" s="21">
        <f t="shared" si="1"/>
        <v>26460</v>
      </c>
      <c r="F25" s="21">
        <f t="shared" ref="F25:F42" si="2">IF(D25&lt;$E$12,0,IF(D25&lt;=$F$12,$G$12,IF(D25&gt;=$D$12,$H$12,D25-E25)))</f>
        <v>0</v>
      </c>
      <c r="G25" s="22" t="b">
        <f t="shared" ref="G25:G42" si="3">IF(B25&lt;=24,F25*$L$12/100,IF(B25&lt;=34,F25*$L$13/100,IF(B25&lt;=44,F25*$L$14/100,IF(B25&lt;54,F25*$L$15/100,IF(B25&lt;=65,F25*$L$16/100)))))</f>
        <v>0</v>
      </c>
      <c r="H25" s="22">
        <f t="shared" ref="H25:H42" si="4">MROUND(G25/12,0.05)</f>
        <v>0</v>
      </c>
    </row>
    <row r="26" spans="1:12" x14ac:dyDescent="0.25">
      <c r="A26" s="19"/>
      <c r="B26" s="7">
        <f t="shared" si="0"/>
        <v>2026</v>
      </c>
      <c r="C26" s="20"/>
      <c r="D26" s="24"/>
      <c r="E26" s="21">
        <f t="shared" si="1"/>
        <v>26460</v>
      </c>
      <c r="F26" s="21">
        <f t="shared" si="2"/>
        <v>0</v>
      </c>
      <c r="G26" s="22" t="b">
        <f t="shared" si="3"/>
        <v>0</v>
      </c>
      <c r="H26" s="22">
        <f t="shared" si="4"/>
        <v>0</v>
      </c>
    </row>
    <row r="27" spans="1:12" x14ac:dyDescent="0.25">
      <c r="A27" s="19"/>
      <c r="B27" s="7">
        <f t="shared" si="0"/>
        <v>2026</v>
      </c>
      <c r="C27" s="20"/>
      <c r="D27" s="24"/>
      <c r="E27" s="21">
        <f t="shared" si="1"/>
        <v>26460</v>
      </c>
      <c r="F27" s="21">
        <f t="shared" si="2"/>
        <v>0</v>
      </c>
      <c r="G27" s="22" t="b">
        <f t="shared" si="3"/>
        <v>0</v>
      </c>
      <c r="H27" s="22">
        <f t="shared" si="4"/>
        <v>0</v>
      </c>
    </row>
    <row r="28" spans="1:12" x14ac:dyDescent="0.25">
      <c r="A28" s="19"/>
      <c r="B28" s="7">
        <f t="shared" si="0"/>
        <v>2026</v>
      </c>
      <c r="C28" s="20"/>
      <c r="D28" s="24"/>
      <c r="E28" s="21">
        <f t="shared" si="1"/>
        <v>26460</v>
      </c>
      <c r="F28" s="21">
        <f t="shared" si="2"/>
        <v>0</v>
      </c>
      <c r="G28" s="22" t="b">
        <f t="shared" si="3"/>
        <v>0</v>
      </c>
      <c r="H28" s="22">
        <f t="shared" si="4"/>
        <v>0</v>
      </c>
    </row>
    <row r="29" spans="1:12" x14ac:dyDescent="0.25">
      <c r="A29" s="19"/>
      <c r="B29" s="7">
        <f t="shared" si="0"/>
        <v>2026</v>
      </c>
      <c r="C29" s="20"/>
      <c r="D29" s="24"/>
      <c r="E29" s="21">
        <f t="shared" si="1"/>
        <v>26460</v>
      </c>
      <c r="F29" s="21">
        <f t="shared" si="2"/>
        <v>0</v>
      </c>
      <c r="G29" s="22" t="b">
        <f t="shared" si="3"/>
        <v>0</v>
      </c>
      <c r="H29" s="22">
        <f t="shared" si="4"/>
        <v>0</v>
      </c>
    </row>
    <row r="30" spans="1:12" x14ac:dyDescent="0.25">
      <c r="A30" s="19"/>
      <c r="B30" s="7">
        <f t="shared" si="0"/>
        <v>2026</v>
      </c>
      <c r="C30" s="20"/>
      <c r="D30" s="24"/>
      <c r="E30" s="21">
        <f t="shared" si="1"/>
        <v>26460</v>
      </c>
      <c r="F30" s="21">
        <f t="shared" si="2"/>
        <v>0</v>
      </c>
      <c r="G30" s="22" t="b">
        <f t="shared" si="3"/>
        <v>0</v>
      </c>
      <c r="H30" s="22">
        <f t="shared" si="4"/>
        <v>0</v>
      </c>
    </row>
    <row r="31" spans="1:12" x14ac:dyDescent="0.25">
      <c r="A31" s="19"/>
      <c r="B31" s="7">
        <f t="shared" si="0"/>
        <v>2026</v>
      </c>
      <c r="C31" s="20"/>
      <c r="D31" s="24"/>
      <c r="E31" s="21">
        <f t="shared" si="1"/>
        <v>26460</v>
      </c>
      <c r="F31" s="21">
        <f t="shared" si="2"/>
        <v>0</v>
      </c>
      <c r="G31" s="22" t="b">
        <f t="shared" si="3"/>
        <v>0</v>
      </c>
      <c r="H31" s="22">
        <f t="shared" si="4"/>
        <v>0</v>
      </c>
    </row>
    <row r="32" spans="1:12" x14ac:dyDescent="0.25">
      <c r="A32" s="19"/>
      <c r="B32" s="7">
        <f t="shared" si="0"/>
        <v>2026</v>
      </c>
      <c r="C32" s="20"/>
      <c r="D32" s="24"/>
      <c r="E32" s="21">
        <f t="shared" si="1"/>
        <v>26460</v>
      </c>
      <c r="F32" s="21">
        <f t="shared" si="2"/>
        <v>0</v>
      </c>
      <c r="G32" s="22" t="b">
        <f t="shared" si="3"/>
        <v>0</v>
      </c>
      <c r="H32" s="22">
        <f t="shared" si="4"/>
        <v>0</v>
      </c>
    </row>
    <row r="33" spans="1:8" x14ac:dyDescent="0.25">
      <c r="A33" s="19"/>
      <c r="B33" s="7">
        <f t="shared" si="0"/>
        <v>2026</v>
      </c>
      <c r="C33" s="20"/>
      <c r="D33" s="24"/>
      <c r="E33" s="21">
        <f t="shared" si="1"/>
        <v>26460</v>
      </c>
      <c r="F33" s="21">
        <f t="shared" si="2"/>
        <v>0</v>
      </c>
      <c r="G33" s="22" t="b">
        <f t="shared" si="3"/>
        <v>0</v>
      </c>
      <c r="H33" s="22">
        <f t="shared" si="4"/>
        <v>0</v>
      </c>
    </row>
    <row r="34" spans="1:8" x14ac:dyDescent="0.25">
      <c r="A34" s="19"/>
      <c r="B34" s="7">
        <f t="shared" si="0"/>
        <v>2026</v>
      </c>
      <c r="C34" s="20"/>
      <c r="D34" s="24"/>
      <c r="E34" s="21">
        <f t="shared" si="1"/>
        <v>26460</v>
      </c>
      <c r="F34" s="21">
        <f t="shared" si="2"/>
        <v>0</v>
      </c>
      <c r="G34" s="22" t="b">
        <f t="shared" si="3"/>
        <v>0</v>
      </c>
      <c r="H34" s="22">
        <f t="shared" si="4"/>
        <v>0</v>
      </c>
    </row>
    <row r="35" spans="1:8" x14ac:dyDescent="0.25">
      <c r="A35" s="19"/>
      <c r="B35" s="7">
        <f t="shared" si="0"/>
        <v>2026</v>
      </c>
      <c r="C35" s="20"/>
      <c r="D35" s="24"/>
      <c r="E35" s="21">
        <f t="shared" si="1"/>
        <v>26460</v>
      </c>
      <c r="F35" s="21">
        <f t="shared" si="2"/>
        <v>0</v>
      </c>
      <c r="G35" s="22" t="b">
        <f t="shared" si="3"/>
        <v>0</v>
      </c>
      <c r="H35" s="22">
        <f t="shared" si="4"/>
        <v>0</v>
      </c>
    </row>
    <row r="36" spans="1:8" x14ac:dyDescent="0.25">
      <c r="A36" s="19"/>
      <c r="B36" s="7">
        <f t="shared" si="0"/>
        <v>2026</v>
      </c>
      <c r="C36" s="20"/>
      <c r="D36" s="24"/>
      <c r="E36" s="21">
        <f t="shared" si="1"/>
        <v>26460</v>
      </c>
      <c r="F36" s="21">
        <f t="shared" si="2"/>
        <v>0</v>
      </c>
      <c r="G36" s="22" t="b">
        <f t="shared" si="3"/>
        <v>0</v>
      </c>
      <c r="H36" s="22">
        <f t="shared" si="4"/>
        <v>0</v>
      </c>
    </row>
    <row r="37" spans="1:8" x14ac:dyDescent="0.25">
      <c r="A37" s="19"/>
      <c r="B37" s="7">
        <f t="shared" si="0"/>
        <v>2026</v>
      </c>
      <c r="C37" s="20"/>
      <c r="D37" s="24"/>
      <c r="E37" s="21">
        <f t="shared" si="1"/>
        <v>26460</v>
      </c>
      <c r="F37" s="21">
        <f t="shared" si="2"/>
        <v>0</v>
      </c>
      <c r="G37" s="22" t="b">
        <f t="shared" si="3"/>
        <v>0</v>
      </c>
      <c r="H37" s="22">
        <f t="shared" si="4"/>
        <v>0</v>
      </c>
    </row>
    <row r="38" spans="1:8" x14ac:dyDescent="0.25">
      <c r="A38" s="19"/>
      <c r="B38" s="7">
        <f t="shared" si="0"/>
        <v>2026</v>
      </c>
      <c r="C38" s="20"/>
      <c r="D38" s="24"/>
      <c r="E38" s="21">
        <f t="shared" si="1"/>
        <v>26460</v>
      </c>
      <c r="F38" s="21">
        <f t="shared" si="2"/>
        <v>0</v>
      </c>
      <c r="G38" s="22" t="b">
        <f t="shared" si="3"/>
        <v>0</v>
      </c>
      <c r="H38" s="22">
        <f t="shared" si="4"/>
        <v>0</v>
      </c>
    </row>
    <row r="39" spans="1:8" x14ac:dyDescent="0.25">
      <c r="A39" s="19"/>
      <c r="B39" s="7">
        <f t="shared" si="0"/>
        <v>2026</v>
      </c>
      <c r="C39" s="20"/>
      <c r="D39" s="24"/>
      <c r="E39" s="21">
        <f t="shared" si="1"/>
        <v>26460</v>
      </c>
      <c r="F39" s="21">
        <f t="shared" si="2"/>
        <v>0</v>
      </c>
      <c r="G39" s="22" t="b">
        <f t="shared" si="3"/>
        <v>0</v>
      </c>
      <c r="H39" s="22">
        <f t="shared" si="4"/>
        <v>0</v>
      </c>
    </row>
    <row r="40" spans="1:8" x14ac:dyDescent="0.25">
      <c r="A40" s="19"/>
      <c r="B40" s="7">
        <f t="shared" si="0"/>
        <v>2026</v>
      </c>
      <c r="C40" s="20"/>
      <c r="D40" s="24"/>
      <c r="E40" s="21">
        <f t="shared" si="1"/>
        <v>26460</v>
      </c>
      <c r="F40" s="21">
        <f t="shared" si="2"/>
        <v>0</v>
      </c>
      <c r="G40" s="22" t="b">
        <f t="shared" si="3"/>
        <v>0</v>
      </c>
      <c r="H40" s="22">
        <f t="shared" si="4"/>
        <v>0</v>
      </c>
    </row>
    <row r="41" spans="1:8" x14ac:dyDescent="0.25">
      <c r="A41" s="19"/>
      <c r="B41" s="7">
        <f t="shared" si="0"/>
        <v>2026</v>
      </c>
      <c r="C41" s="20"/>
      <c r="D41" s="24"/>
      <c r="E41" s="21">
        <f t="shared" si="1"/>
        <v>26460</v>
      </c>
      <c r="F41" s="21">
        <f t="shared" si="2"/>
        <v>0</v>
      </c>
      <c r="G41" s="22" t="b">
        <f t="shared" si="3"/>
        <v>0</v>
      </c>
      <c r="H41" s="22">
        <f t="shared" si="4"/>
        <v>0</v>
      </c>
    </row>
    <row r="42" spans="1:8" x14ac:dyDescent="0.25">
      <c r="A42" s="19"/>
      <c r="B42" s="7">
        <f t="shared" si="0"/>
        <v>2026</v>
      </c>
      <c r="C42" s="20"/>
      <c r="D42" s="24"/>
      <c r="E42" s="21">
        <f t="shared" si="1"/>
        <v>26460</v>
      </c>
      <c r="F42" s="21">
        <f t="shared" si="2"/>
        <v>0</v>
      </c>
      <c r="G42" s="22" t="b">
        <f t="shared" si="3"/>
        <v>0</v>
      </c>
      <c r="H42" s="22">
        <f t="shared" si="4"/>
        <v>0</v>
      </c>
    </row>
    <row r="43" spans="1:8" x14ac:dyDescent="0.25">
      <c r="B43" s="1"/>
      <c r="C43" s="1"/>
      <c r="D43" s="2"/>
      <c r="E43" s="2"/>
      <c r="F43" s="2"/>
    </row>
    <row r="44" spans="1:8" x14ac:dyDescent="0.25">
      <c r="B44" s="1"/>
      <c r="C44" s="1"/>
      <c r="D44" s="2"/>
      <c r="E44" s="2"/>
      <c r="F44" s="2"/>
    </row>
    <row r="45" spans="1:8" x14ac:dyDescent="0.25">
      <c r="B45" s="1"/>
      <c r="D45" s="2"/>
      <c r="E45" s="2"/>
      <c r="F45" s="2"/>
    </row>
    <row r="46" spans="1:8" x14ac:dyDescent="0.25">
      <c r="A46" s="26" t="s">
        <v>33</v>
      </c>
      <c r="B46" s="1"/>
      <c r="D46" s="2"/>
      <c r="E46" s="2"/>
      <c r="F46" s="2"/>
    </row>
    <row r="47" spans="1:8" x14ac:dyDescent="0.25">
      <c r="E47" s="2"/>
      <c r="F47" s="2"/>
    </row>
    <row r="48" spans="1:8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</row>
    <row r="52" spans="5:6" x14ac:dyDescent="0.25">
      <c r="E52" s="2"/>
    </row>
    <row r="53" spans="5:6" x14ac:dyDescent="0.25">
      <c r="E53" s="2"/>
    </row>
    <row r="54" spans="5:6" x14ac:dyDescent="0.25">
      <c r="E54" s="2"/>
    </row>
  </sheetData>
  <sheetProtection algorithmName="SHA-512" hashValue="2nqm3wXBgunky2xokwUioGfoHCCvE8WBZ/BBDnmkXh3bKhrQ3ir664wDRIMcMZuyCZv3dKWqCB35N3lkfbQQ+A==" saltValue="YP1rUTy1JNmOhOMa942KJA==" spinCount="100000" sheet="1" objects="1" scenarios="1" selectLockedCells="1"/>
  <mergeCells count="1">
    <mergeCell ref="A15:H15"/>
  </mergeCells>
  <pageMargins left="0.7" right="0.7" top="0.75" bottom="0.75" header="0.3" footer="0.3"/>
  <pageSetup paperSize="9" scale="69" orientation="landscape" r:id="rId1"/>
  <headerFooter>
    <oddHeader xml:space="preserve">&amp;L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D97FF"/>
    <pageSetUpPr fitToPage="1"/>
  </sheetPr>
  <dimension ref="A1:L54"/>
  <sheetViews>
    <sheetView zoomScale="80" zoomScaleNormal="80" workbookViewId="0">
      <selection activeCell="A24" sqref="A24"/>
    </sheetView>
  </sheetViews>
  <sheetFormatPr baseColWidth="10" defaultRowHeight="15" x14ac:dyDescent="0.25"/>
  <cols>
    <col min="1" max="1" width="24.85546875" style="3" bestFit="1" customWidth="1"/>
    <col min="2" max="2" width="18.85546875" style="4" bestFit="1" customWidth="1"/>
    <col min="3" max="4" width="24.85546875" style="4" bestFit="1" customWidth="1"/>
    <col min="5" max="5" width="9.85546875" style="4" customWidth="1"/>
    <col min="6" max="6" width="9" style="4" customWidth="1"/>
    <col min="7" max="7" width="21" style="3" bestFit="1" customWidth="1"/>
    <col min="8" max="8" width="24.85546875" style="3" bestFit="1" customWidth="1"/>
    <col min="9" max="10" width="11.42578125" style="3"/>
    <col min="11" max="11" width="19.5703125" style="3" bestFit="1" customWidth="1"/>
    <col min="12" max="12" width="17.140625" style="3" bestFit="1" customWidth="1"/>
    <col min="13" max="16384" width="11.42578125" style="3"/>
  </cols>
  <sheetData>
    <row r="1" spans="1:12" x14ac:dyDescent="0.25">
      <c r="A1" s="14" t="s">
        <v>15</v>
      </c>
    </row>
    <row r="2" spans="1:12" x14ac:dyDescent="0.25">
      <c r="A2" s="14" t="s">
        <v>16</v>
      </c>
    </row>
    <row r="3" spans="1:12" x14ac:dyDescent="0.25">
      <c r="A3" s="15" t="s">
        <v>17</v>
      </c>
    </row>
    <row r="4" spans="1:12" x14ac:dyDescent="0.25">
      <c r="A4" s="16"/>
    </row>
    <row r="5" spans="1:12" x14ac:dyDescent="0.25">
      <c r="A5" s="14" t="s">
        <v>18</v>
      </c>
    </row>
    <row r="6" spans="1:12" x14ac:dyDescent="0.25">
      <c r="A6" s="14" t="s">
        <v>19</v>
      </c>
    </row>
    <row r="7" spans="1:12" x14ac:dyDescent="0.25">
      <c r="A7" s="14" t="s">
        <v>20</v>
      </c>
    </row>
    <row r="11" spans="1:12" hidden="1" x14ac:dyDescent="0.25">
      <c r="B11" s="5" t="s">
        <v>8</v>
      </c>
      <c r="C11" s="5"/>
      <c r="D11" s="6" t="s">
        <v>12</v>
      </c>
      <c r="E11" s="6"/>
      <c r="F11" s="11"/>
      <c r="G11" s="6"/>
      <c r="H11" s="6"/>
      <c r="I11" s="5"/>
      <c r="J11" s="6"/>
      <c r="K11" s="6"/>
      <c r="L11" s="6"/>
    </row>
    <row r="12" spans="1:12" hidden="1" x14ac:dyDescent="0.25">
      <c r="B12" s="9">
        <v>2026</v>
      </c>
      <c r="C12" s="10"/>
      <c r="D12" s="8">
        <v>303000</v>
      </c>
      <c r="E12" s="8"/>
      <c r="F12" s="8"/>
      <c r="G12" s="8"/>
      <c r="H12" s="8"/>
      <c r="I12"/>
      <c r="J12" s="9"/>
      <c r="K12" s="8"/>
      <c r="L12" s="9">
        <v>16</v>
      </c>
    </row>
    <row r="13" spans="1:12" x14ac:dyDescent="0.25">
      <c r="G13"/>
      <c r="H13"/>
      <c r="I13"/>
      <c r="J13" s="9"/>
      <c r="K13" s="9"/>
      <c r="L13" s="9"/>
    </row>
    <row r="14" spans="1:12" x14ac:dyDescent="0.25">
      <c r="G14"/>
      <c r="H14"/>
      <c r="I14"/>
      <c r="J14" s="9"/>
      <c r="K14" s="9"/>
      <c r="L14" s="9"/>
    </row>
    <row r="15" spans="1:12" ht="21" x14ac:dyDescent="0.35">
      <c r="A15" s="27" t="s">
        <v>21</v>
      </c>
      <c r="B15" s="27"/>
      <c r="C15" s="27"/>
      <c r="D15" s="27"/>
      <c r="E15" s="27"/>
      <c r="F15" s="27"/>
      <c r="G15" s="27"/>
      <c r="H15" s="27"/>
      <c r="I15"/>
      <c r="J15" s="9"/>
      <c r="K15" s="9"/>
      <c r="L15" s="9"/>
    </row>
    <row r="16" spans="1:12" x14ac:dyDescent="0.25">
      <c r="G16"/>
      <c r="H16"/>
      <c r="I16"/>
      <c r="J16" s="9"/>
      <c r="K16" s="9"/>
      <c r="L16" s="9"/>
    </row>
    <row r="17" spans="1:12" x14ac:dyDescent="0.25">
      <c r="G17"/>
      <c r="H17"/>
      <c r="I17"/>
      <c r="J17" s="9"/>
      <c r="K17" s="9"/>
      <c r="L17" s="9"/>
    </row>
    <row r="22" spans="1:12" x14ac:dyDescent="0.25">
      <c r="A22" s="5" t="s">
        <v>24</v>
      </c>
      <c r="B22" s="6" t="s">
        <v>26</v>
      </c>
      <c r="C22" s="6" t="s">
        <v>25</v>
      </c>
      <c r="D22" s="6" t="s">
        <v>27</v>
      </c>
      <c r="E22" s="6"/>
      <c r="F22" s="6"/>
      <c r="G22" s="6" t="s">
        <v>30</v>
      </c>
      <c r="H22" s="6" t="s">
        <v>31</v>
      </c>
    </row>
    <row r="23" spans="1:12" x14ac:dyDescent="0.25">
      <c r="H23"/>
    </row>
    <row r="24" spans="1:12" x14ac:dyDescent="0.25">
      <c r="A24" s="17"/>
      <c r="B24" s="7">
        <f t="shared" ref="B24:B42" si="0">B$12-C24</f>
        <v>2026</v>
      </c>
      <c r="C24" s="18"/>
      <c r="D24" s="25"/>
      <c r="E24" s="8"/>
      <c r="F24" s="8"/>
      <c r="G24" s="22">
        <f>IF(B24&lt;18,0,IF(B24&gt;=18,D24*$L$12/100))</f>
        <v>0</v>
      </c>
      <c r="H24" s="22">
        <f>MROUND(G24/12,0.05)</f>
        <v>0</v>
      </c>
    </row>
    <row r="25" spans="1:12" x14ac:dyDescent="0.25">
      <c r="A25" s="17"/>
      <c r="B25" s="7">
        <f t="shared" si="0"/>
        <v>2026</v>
      </c>
      <c r="C25" s="18"/>
      <c r="D25" s="25"/>
      <c r="E25" s="8"/>
      <c r="F25" s="8"/>
      <c r="G25" s="22">
        <f t="shared" ref="G25:G42" si="1">IF(B25&lt;18,0,IF(B25&gt;=18,D25*$L$12/100))</f>
        <v>0</v>
      </c>
      <c r="H25" s="22">
        <f t="shared" ref="H25:H42" si="2">MROUND(G25/12,0.05)</f>
        <v>0</v>
      </c>
    </row>
    <row r="26" spans="1:12" x14ac:dyDescent="0.25">
      <c r="A26" s="17"/>
      <c r="B26" s="7">
        <f t="shared" si="0"/>
        <v>2026</v>
      </c>
      <c r="C26" s="18"/>
      <c r="D26" s="25"/>
      <c r="E26" s="8"/>
      <c r="F26" s="8"/>
      <c r="G26" s="22">
        <f t="shared" si="1"/>
        <v>0</v>
      </c>
      <c r="H26" s="22">
        <f t="shared" si="2"/>
        <v>0</v>
      </c>
    </row>
    <row r="27" spans="1:12" x14ac:dyDescent="0.25">
      <c r="A27" s="17"/>
      <c r="B27" s="7">
        <f t="shared" si="0"/>
        <v>2026</v>
      </c>
      <c r="C27" s="18"/>
      <c r="D27" s="25"/>
      <c r="E27" s="8"/>
      <c r="F27" s="8"/>
      <c r="G27" s="22">
        <f t="shared" si="1"/>
        <v>0</v>
      </c>
      <c r="H27" s="22">
        <f t="shared" si="2"/>
        <v>0</v>
      </c>
    </row>
    <row r="28" spans="1:12" x14ac:dyDescent="0.25">
      <c r="A28" s="17"/>
      <c r="B28" s="7">
        <f t="shared" si="0"/>
        <v>2026</v>
      </c>
      <c r="C28" s="18"/>
      <c r="D28" s="25"/>
      <c r="E28" s="8"/>
      <c r="F28" s="8"/>
      <c r="G28" s="22">
        <f t="shared" si="1"/>
        <v>0</v>
      </c>
      <c r="H28" s="22">
        <f t="shared" si="2"/>
        <v>0</v>
      </c>
    </row>
    <row r="29" spans="1:12" x14ac:dyDescent="0.25">
      <c r="A29" s="17"/>
      <c r="B29" s="7">
        <f t="shared" si="0"/>
        <v>2026</v>
      </c>
      <c r="C29" s="18"/>
      <c r="D29" s="25"/>
      <c r="E29" s="8"/>
      <c r="F29" s="8"/>
      <c r="G29" s="22">
        <f t="shared" si="1"/>
        <v>0</v>
      </c>
      <c r="H29" s="22">
        <f t="shared" si="2"/>
        <v>0</v>
      </c>
    </row>
    <row r="30" spans="1:12" x14ac:dyDescent="0.25">
      <c r="A30" s="17"/>
      <c r="B30" s="7">
        <f t="shared" si="0"/>
        <v>2026</v>
      </c>
      <c r="C30" s="18"/>
      <c r="D30" s="25"/>
      <c r="E30" s="8"/>
      <c r="F30" s="8"/>
      <c r="G30" s="22">
        <f t="shared" si="1"/>
        <v>0</v>
      </c>
      <c r="H30" s="22">
        <f t="shared" si="2"/>
        <v>0</v>
      </c>
    </row>
    <row r="31" spans="1:12" x14ac:dyDescent="0.25">
      <c r="A31" s="17"/>
      <c r="B31" s="7">
        <f t="shared" si="0"/>
        <v>2026</v>
      </c>
      <c r="C31" s="18"/>
      <c r="D31" s="25"/>
      <c r="E31" s="8"/>
      <c r="F31" s="8"/>
      <c r="G31" s="22">
        <f t="shared" si="1"/>
        <v>0</v>
      </c>
      <c r="H31" s="22">
        <f t="shared" si="2"/>
        <v>0</v>
      </c>
    </row>
    <row r="32" spans="1:12" x14ac:dyDescent="0.25">
      <c r="A32" s="17"/>
      <c r="B32" s="7">
        <f t="shared" si="0"/>
        <v>2026</v>
      </c>
      <c r="C32" s="18"/>
      <c r="D32" s="25"/>
      <c r="E32" s="8"/>
      <c r="F32" s="8"/>
      <c r="G32" s="22">
        <f t="shared" si="1"/>
        <v>0</v>
      </c>
      <c r="H32" s="22">
        <f t="shared" si="2"/>
        <v>0</v>
      </c>
    </row>
    <row r="33" spans="1:8" x14ac:dyDescent="0.25">
      <c r="A33" s="17"/>
      <c r="B33" s="7">
        <f t="shared" si="0"/>
        <v>2026</v>
      </c>
      <c r="C33" s="18"/>
      <c r="D33" s="25"/>
      <c r="E33" s="8"/>
      <c r="F33" s="8"/>
      <c r="G33" s="22">
        <f t="shared" si="1"/>
        <v>0</v>
      </c>
      <c r="H33" s="22">
        <f t="shared" si="2"/>
        <v>0</v>
      </c>
    </row>
    <row r="34" spans="1:8" x14ac:dyDescent="0.25">
      <c r="A34" s="17"/>
      <c r="B34" s="7">
        <f t="shared" si="0"/>
        <v>2026</v>
      </c>
      <c r="C34" s="18"/>
      <c r="D34" s="25"/>
      <c r="E34" s="8"/>
      <c r="F34" s="8"/>
      <c r="G34" s="22">
        <f t="shared" si="1"/>
        <v>0</v>
      </c>
      <c r="H34" s="22">
        <f t="shared" si="2"/>
        <v>0</v>
      </c>
    </row>
    <row r="35" spans="1:8" x14ac:dyDescent="0.25">
      <c r="A35" s="17"/>
      <c r="B35" s="7">
        <f t="shared" si="0"/>
        <v>2026</v>
      </c>
      <c r="C35" s="18"/>
      <c r="D35" s="25"/>
      <c r="E35" s="8"/>
      <c r="F35" s="8"/>
      <c r="G35" s="22">
        <f t="shared" si="1"/>
        <v>0</v>
      </c>
      <c r="H35" s="22">
        <f t="shared" si="2"/>
        <v>0</v>
      </c>
    </row>
    <row r="36" spans="1:8" x14ac:dyDescent="0.25">
      <c r="A36" s="17"/>
      <c r="B36" s="7">
        <f t="shared" si="0"/>
        <v>2026</v>
      </c>
      <c r="C36" s="18"/>
      <c r="D36" s="25"/>
      <c r="E36" s="8"/>
      <c r="F36" s="8"/>
      <c r="G36" s="22">
        <f t="shared" si="1"/>
        <v>0</v>
      </c>
      <c r="H36" s="22">
        <f t="shared" si="2"/>
        <v>0</v>
      </c>
    </row>
    <row r="37" spans="1:8" x14ac:dyDescent="0.25">
      <c r="A37" s="17"/>
      <c r="B37" s="7">
        <f t="shared" si="0"/>
        <v>2026</v>
      </c>
      <c r="C37" s="18"/>
      <c r="D37" s="25"/>
      <c r="E37" s="8"/>
      <c r="F37" s="8"/>
      <c r="G37" s="22">
        <f t="shared" si="1"/>
        <v>0</v>
      </c>
      <c r="H37" s="22">
        <f t="shared" si="2"/>
        <v>0</v>
      </c>
    </row>
    <row r="38" spans="1:8" x14ac:dyDescent="0.25">
      <c r="A38" s="17"/>
      <c r="B38" s="7">
        <f t="shared" si="0"/>
        <v>2026</v>
      </c>
      <c r="C38" s="18"/>
      <c r="D38" s="25"/>
      <c r="E38" s="8"/>
      <c r="F38" s="8"/>
      <c r="G38" s="22">
        <f t="shared" si="1"/>
        <v>0</v>
      </c>
      <c r="H38" s="22">
        <f t="shared" si="2"/>
        <v>0</v>
      </c>
    </row>
    <row r="39" spans="1:8" x14ac:dyDescent="0.25">
      <c r="A39" s="17"/>
      <c r="B39" s="7">
        <f t="shared" si="0"/>
        <v>2026</v>
      </c>
      <c r="C39" s="18"/>
      <c r="D39" s="25"/>
      <c r="E39" s="8"/>
      <c r="F39" s="8"/>
      <c r="G39" s="22">
        <f t="shared" si="1"/>
        <v>0</v>
      </c>
      <c r="H39" s="22">
        <f t="shared" si="2"/>
        <v>0</v>
      </c>
    </row>
    <row r="40" spans="1:8" x14ac:dyDescent="0.25">
      <c r="A40" s="17"/>
      <c r="B40" s="7">
        <f t="shared" si="0"/>
        <v>2026</v>
      </c>
      <c r="C40" s="18"/>
      <c r="D40" s="25"/>
      <c r="E40" s="8"/>
      <c r="F40" s="8"/>
      <c r="G40" s="22">
        <f t="shared" si="1"/>
        <v>0</v>
      </c>
      <c r="H40" s="22">
        <f t="shared" si="2"/>
        <v>0</v>
      </c>
    </row>
    <row r="41" spans="1:8" x14ac:dyDescent="0.25">
      <c r="A41" s="17"/>
      <c r="B41" s="7">
        <f t="shared" si="0"/>
        <v>2026</v>
      </c>
      <c r="C41" s="18"/>
      <c r="D41" s="25"/>
      <c r="E41" s="8"/>
      <c r="F41" s="8"/>
      <c r="G41" s="22">
        <f t="shared" si="1"/>
        <v>0</v>
      </c>
      <c r="H41" s="22">
        <f t="shared" si="2"/>
        <v>0</v>
      </c>
    </row>
    <row r="42" spans="1:8" x14ac:dyDescent="0.25">
      <c r="A42" s="17"/>
      <c r="B42" s="7">
        <f t="shared" si="0"/>
        <v>2026</v>
      </c>
      <c r="C42" s="18"/>
      <c r="D42" s="25"/>
      <c r="E42" s="8"/>
      <c r="F42" s="8"/>
      <c r="G42" s="22">
        <f t="shared" si="1"/>
        <v>0</v>
      </c>
      <c r="H42" s="22">
        <f t="shared" si="2"/>
        <v>0</v>
      </c>
    </row>
    <row r="43" spans="1:8" x14ac:dyDescent="0.25">
      <c r="B43" s="1"/>
      <c r="C43" s="1"/>
      <c r="D43" s="2"/>
      <c r="E43" s="2"/>
      <c r="F43" s="2"/>
    </row>
    <row r="44" spans="1:8" x14ac:dyDescent="0.25">
      <c r="B44" s="1"/>
      <c r="C44" s="1"/>
      <c r="D44" s="2"/>
      <c r="E44" s="2"/>
      <c r="F44" s="2"/>
    </row>
    <row r="45" spans="1:8" x14ac:dyDescent="0.25">
      <c r="B45" s="1"/>
      <c r="D45" s="2"/>
      <c r="E45" s="2"/>
      <c r="F45" s="2"/>
    </row>
    <row r="46" spans="1:8" x14ac:dyDescent="0.25">
      <c r="A46" s="26" t="s">
        <v>33</v>
      </c>
      <c r="B46" s="1"/>
      <c r="D46" s="2"/>
      <c r="E46" s="2"/>
      <c r="F46" s="2"/>
    </row>
    <row r="47" spans="1:8" x14ac:dyDescent="0.25">
      <c r="E47" s="2"/>
      <c r="F47" s="2"/>
    </row>
    <row r="48" spans="1:8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</row>
    <row r="52" spans="5:6" x14ac:dyDescent="0.25">
      <c r="E52" s="2"/>
    </row>
    <row r="53" spans="5:6" x14ac:dyDescent="0.25">
      <c r="E53" s="2"/>
    </row>
    <row r="54" spans="5:6" x14ac:dyDescent="0.25">
      <c r="E54" s="2"/>
    </row>
  </sheetData>
  <sheetProtection algorithmName="SHA-512" hashValue="/DR9woMDK7YSYUoZv3RkKmyoLuP1ETsvhP+YmvOvCaLVJyIh8c9Cg2C8dg2hnrRjli51vDZbLPSiV3deOXsNgQ==" saltValue="Y9kxrU7IeHj0h0Xg0P/+Eg==" spinCount="100000" sheet="1" objects="1" scenarios="1" selectLockedCells="1"/>
  <mergeCells count="1">
    <mergeCell ref="A15:H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PLAN 1</vt:lpstr>
      <vt:lpstr>PLAN 2</vt:lpstr>
      <vt:lpstr>PLAN 3</vt:lpstr>
      <vt:lpstr>'PLAN 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Miguel Mendes</cp:lastModifiedBy>
  <cp:lastPrinted>2024-09-24T14:10:43Z</cp:lastPrinted>
  <dcterms:created xsi:type="dcterms:W3CDTF">2022-08-22T11:06:22Z</dcterms:created>
  <dcterms:modified xsi:type="dcterms:W3CDTF">2026-01-20T10:35:07Z</dcterms:modified>
</cp:coreProperties>
</file>